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12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<sst xmlns="http://schemas.openxmlformats.org/spreadsheetml/2006/main" count="137" uniqueCount="68">
  <si>
    <t>Hectares</t>
  </si>
  <si>
    <t>Broad Vegetation Types (LCS88)</t>
  </si>
  <si>
    <t>'Blanket bog/peatland veg.: erosion no trees'</t>
  </si>
  <si>
    <t>'Blanket bog/peatland veg.: no erosion no trees'</t>
  </si>
  <si>
    <t>'Built-up (area)'</t>
  </si>
  <si>
    <t>'Cliffs (area)'</t>
  </si>
  <si>
    <t>'Cloud cover'</t>
  </si>
  <si>
    <t>'Coniferous (plantation - area)'</t>
  </si>
  <si>
    <t>'Dry heather moor: rock no burning no trees'</t>
  </si>
  <si>
    <t>'Imp. pasture: no rock no farms no trees'</t>
  </si>
  <si>
    <t>'Imp. pasture: rock no farms no trees'</t>
  </si>
  <si>
    <t>'Montane veg.: undiff. montane non-rocky'</t>
  </si>
  <si>
    <t>'Montane veg.: undiff. montane rocky'</t>
  </si>
  <si>
    <t>'Open canopy (young plantation)'</t>
  </si>
  <si>
    <t>'Quarries (area)'</t>
  </si>
  <si>
    <t>'Recent ploughing'</t>
  </si>
  <si>
    <t>'Smooth grass/low scrub: no rock no trees'</t>
  </si>
  <si>
    <t>'Smooth grass/low scrub: no rock trees'</t>
  </si>
  <si>
    <t>'Smooth grass/rushes: no rock no trees'</t>
  </si>
  <si>
    <t>'Undif. heather moor: no rock no burning no trees'</t>
  </si>
  <si>
    <t>'Undif. heather moor: no rock no burning trees'</t>
  </si>
  <si>
    <t>'Undif. heather moor: rock burning no trees'</t>
  </si>
  <si>
    <t>'Undif. heather moor: rock no burning no trees'</t>
  </si>
  <si>
    <t>'Undif. Nardus/Molinia: no rock no trees'</t>
  </si>
  <si>
    <t>'Undif. Nardus/Molinia: no rock trees'</t>
  </si>
  <si>
    <t>'Undif. Nardus/Molinia: rock no trees'</t>
  </si>
  <si>
    <t>'Undiff. bracken: no rock no trees'</t>
  </si>
  <si>
    <t>'Undiff. broadleaf (area)'</t>
  </si>
  <si>
    <t>'Undiff. mixed woodland (area)'</t>
  </si>
  <si>
    <t>'Undiff. smooth grass.: no rock no trees'</t>
  </si>
  <si>
    <t>'Undiff. smooth grass.: no rock trees'</t>
  </si>
  <si>
    <t>'Undiff. smooth grass.: rock no trees'</t>
  </si>
  <si>
    <t>'Undiff. smooth grass.: rock trees'</t>
  </si>
  <si>
    <t>'Water (area)'</t>
  </si>
  <si>
    <t>'Wet heather moor: no rock no burning no trees'</t>
  </si>
  <si>
    <t>'Wetlands: no drains no trees'</t>
  </si>
  <si>
    <t>Habitat Type</t>
  </si>
  <si>
    <t>Broad Vegetation Types (LCS88) outwith SSSI and SAC</t>
  </si>
  <si>
    <t>% outwith SSSI/ SAC</t>
  </si>
  <si>
    <t>'Arable: no rock no farms no trees'</t>
  </si>
  <si>
    <t>'Blanket bog/peatland veg.: no erosion trees'</t>
  </si>
  <si>
    <t>'Cararvan parks'</t>
  </si>
  <si>
    <t>'Coniferous (semi-natural - area)'</t>
  </si>
  <si>
    <t>'Dry heather moor: no rock burning no trees'</t>
  </si>
  <si>
    <t>'Dry heather moor: no rock burning trees'</t>
  </si>
  <si>
    <t>'Dry heather moor: no rock no burning no trees'</t>
  </si>
  <si>
    <t>'Dry heather moor: no rock no burning trees'</t>
  </si>
  <si>
    <t>'Dry heather moor: rock burning no trees'</t>
  </si>
  <si>
    <t>'Factory'</t>
  </si>
  <si>
    <t>'Golf course'</t>
  </si>
  <si>
    <t>'Imp. pasture: no rock no farms trees'</t>
  </si>
  <si>
    <t>'Recent felling'</t>
  </si>
  <si>
    <t>'Smooth grass/low scrub: rock trees'</t>
  </si>
  <si>
    <t>'Snow cover'</t>
  </si>
  <si>
    <t>'Undif. heather moor: no rock burning no trees'</t>
  </si>
  <si>
    <t>'Undif. heather moor: rock no burning trees'</t>
  </si>
  <si>
    <t>'Undif. Nardus/Molinia: rock trees'</t>
  </si>
  <si>
    <t>'Undiff. bracken: no rock trees'</t>
  </si>
  <si>
    <t>'Wetlands: no drains trees'</t>
  </si>
  <si>
    <t>Deer Management Group: Breadablane</t>
  </si>
  <si>
    <t>Breadablane_LCS88.shp</t>
  </si>
  <si>
    <t>(Breadablane_LCS88_outwith_Designated_sites.shp)</t>
  </si>
  <si>
    <t>Sub total:</t>
  </si>
  <si>
    <t>Sub- total:</t>
  </si>
  <si>
    <t>% of total area</t>
  </si>
  <si>
    <t xml:space="preserve">Sub total: </t>
  </si>
  <si>
    <t xml:space="preserve">Total area: </t>
  </si>
  <si>
    <t>Total Area: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</si>
</sst>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56" applyNumberFormat="1" applyFont="1">
      <alignment/>
      <protection/>
    </xf>
    <xf numFmtId="1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6" applyNumberFormat="1" applyFont="1" applyAlignment="1">
      <alignment horizontal="center"/>
      <protection/>
    </xf>
    <xf numFmtId="1" fontId="2" fillId="0" borderId="0" xfId="55" applyNumberFormat="1" applyFill="1">
      <alignment/>
      <protection/>
    </xf>
    <xf numFmtId="1" fontId="3" fillId="20" borderId="0" xfId="56" applyNumberFormat="1" applyFont="1" applyFill="1">
      <alignment/>
      <protection/>
    </xf>
    <xf numFmtId="0" fontId="0" fillId="20" borderId="0" xfId="0" applyFill="1" applyAlignment="1">
      <alignment/>
    </xf>
    <xf numFmtId="1" fontId="3" fillId="20" borderId="0" xfId="55" applyNumberFormat="1" applyFont="1" applyFill="1">
      <alignment/>
      <protection/>
    </xf>
    <xf numFmtId="164" fontId="2" fillId="0" borderId="0" xfId="55" applyNumberFormat="1" applyFill="1">
      <alignment/>
      <protection/>
    </xf>
    <xf numFmtId="1" fontId="3" fillId="20" borderId="0" xfId="56" applyNumberFormat="1" applyFont="1" applyFill="1" applyAlignment="1">
      <alignment horizontal="center"/>
      <protection/>
    </xf>
    <xf numFmtId="1" fontId="3" fillId="0" borderId="0" xfId="55" applyNumberFormat="1" applyFont="1" applyFill="1">
      <alignment/>
      <protection/>
    </xf>
    <xf numFmtId="164" fontId="3" fillId="0" borderId="0" xfId="55" applyNumberFormat="1" applyFont="1">
      <alignment/>
      <protection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E82" sqref="E82"/>
    </sheetView>
  </sheetViews>
  <sheetFormatPr defaultColWidth="9.140625" defaultRowHeight="15"/>
  <cols>
    <col min="1" max="1" width="40.7109375" style="0" customWidth="1"/>
    <col min="2" max="2" width="10.57421875" style="0" bestFit="1" customWidth="1"/>
    <col min="3" max="3" width="12.7109375" style="0" customWidth="1"/>
    <col min="4" max="4" width="4.7109375" style="0" customWidth="1"/>
    <col min="5" max="5" width="49.140625" style="0" customWidth="1"/>
    <col min="6" max="6" width="10.57421875" style="0" bestFit="1" customWidth="1"/>
    <col min="7" max="7" width="15.7109375" style="0" customWidth="1"/>
    <col min="8" max="8" width="9.57421875" style="0" bestFit="1" customWidth="1"/>
    <col min="11" max="11" width="16.421875" style="0" bestFit="1" customWidth="1"/>
  </cols>
  <sheetData>
    <row r="1" ht="18">
      <c r="A1" s="3" t="s">
        <v>59</v>
      </c>
    </row>
    <row r="3" spans="1:5" ht="14.25">
      <c r="A3" s="1" t="s">
        <v>1</v>
      </c>
      <c r="E3" s="1" t="s">
        <v>37</v>
      </c>
    </row>
    <row r="4" spans="1:5" ht="14.25">
      <c r="A4" t="s">
        <v>60</v>
      </c>
      <c r="E4" t="s">
        <v>61</v>
      </c>
    </row>
    <row r="6" spans="1:7" ht="14.25">
      <c r="A6" s="1" t="s">
        <v>36</v>
      </c>
      <c r="B6" s="1" t="s">
        <v>0</v>
      </c>
      <c r="C6" s="1" t="s">
        <v>64</v>
      </c>
      <c r="D6" s="1"/>
      <c r="E6" s="1" t="s">
        <v>36</v>
      </c>
      <c r="F6" s="1" t="s">
        <v>0</v>
      </c>
      <c r="G6" s="1" t="s">
        <v>38</v>
      </c>
    </row>
    <row r="7" spans="1:8" ht="14.25">
      <c r="A7" s="6" t="s">
        <v>4</v>
      </c>
      <c r="B7" s="6">
        <v>16.1242</v>
      </c>
      <c r="C7" s="7"/>
      <c r="D7" s="7"/>
      <c r="E7" s="6" t="s">
        <v>4</v>
      </c>
      <c r="F7" s="6">
        <v>14.7307</v>
      </c>
      <c r="G7" s="8">
        <f aca="true" t="shared" si="0" ref="G7:G14">F7/B7*100</f>
        <v>91.35771077014675</v>
      </c>
      <c r="H7" s="5"/>
    </row>
    <row r="8" spans="1:8" ht="14.25">
      <c r="A8" s="6" t="s">
        <v>41</v>
      </c>
      <c r="B8" s="6">
        <v>19.4501</v>
      </c>
      <c r="C8" s="7"/>
      <c r="D8" s="7"/>
      <c r="E8" s="6" t="s">
        <v>41</v>
      </c>
      <c r="F8" s="6">
        <v>19.3792</v>
      </c>
      <c r="G8" s="8">
        <f t="shared" si="0"/>
        <v>99.63547745255809</v>
      </c>
      <c r="H8" s="5"/>
    </row>
    <row r="9" spans="1:8" ht="14.25">
      <c r="A9" s="6" t="s">
        <v>5</v>
      </c>
      <c r="B9" s="6">
        <v>344.9718</v>
      </c>
      <c r="C9" s="7"/>
      <c r="D9" s="7"/>
      <c r="E9" s="6" t="s">
        <v>5</v>
      </c>
      <c r="F9" s="6">
        <v>151.6588</v>
      </c>
      <c r="G9" s="8">
        <f t="shared" si="0"/>
        <v>43.96266593385315</v>
      </c>
      <c r="H9" s="5"/>
    </row>
    <row r="10" spans="1:8" ht="14.25">
      <c r="A10" s="6" t="s">
        <v>6</v>
      </c>
      <c r="B10" s="6">
        <v>1680.0525</v>
      </c>
      <c r="C10" s="7"/>
      <c r="D10" s="7"/>
      <c r="E10" s="6" t="s">
        <v>6</v>
      </c>
      <c r="F10" s="6">
        <v>909.5127</v>
      </c>
      <c r="G10" s="8">
        <f t="shared" si="0"/>
        <v>54.13596896525556</v>
      </c>
      <c r="H10" s="5"/>
    </row>
    <row r="11" spans="1:8" ht="14.25">
      <c r="A11" s="9" t="s">
        <v>48</v>
      </c>
      <c r="B11" s="6">
        <v>1.8373</v>
      </c>
      <c r="C11" s="7"/>
      <c r="D11" s="7"/>
      <c r="E11" s="6" t="s">
        <v>48</v>
      </c>
      <c r="F11" s="6">
        <v>1.8373</v>
      </c>
      <c r="G11" s="8">
        <f t="shared" si="0"/>
        <v>100</v>
      </c>
      <c r="H11" s="5"/>
    </row>
    <row r="12" spans="1:8" ht="14.25">
      <c r="A12" s="9" t="s">
        <v>49</v>
      </c>
      <c r="B12" s="6">
        <v>14.1986</v>
      </c>
      <c r="C12" s="7"/>
      <c r="D12" s="7"/>
      <c r="E12" s="6" t="s">
        <v>49</v>
      </c>
      <c r="F12" s="6">
        <v>14.1663</v>
      </c>
      <c r="G12" s="8">
        <f t="shared" si="0"/>
        <v>99.77251278295043</v>
      </c>
      <c r="H12" s="5"/>
    </row>
    <row r="13" spans="1:8" ht="14.25">
      <c r="A13" s="9" t="s">
        <v>14</v>
      </c>
      <c r="B13" s="6">
        <v>5.3201</v>
      </c>
      <c r="C13" s="7"/>
      <c r="D13" s="7"/>
      <c r="E13" s="6" t="s">
        <v>14</v>
      </c>
      <c r="F13" s="6">
        <v>4.9928</v>
      </c>
      <c r="G13" s="8">
        <f t="shared" si="0"/>
        <v>93.84786000263152</v>
      </c>
      <c r="H13" s="5"/>
    </row>
    <row r="14" spans="1:8" ht="14.25">
      <c r="A14" s="9" t="s">
        <v>53</v>
      </c>
      <c r="B14" s="6">
        <v>119.5576</v>
      </c>
      <c r="C14" s="7"/>
      <c r="D14" s="7"/>
      <c r="E14" s="6" t="s">
        <v>53</v>
      </c>
      <c r="F14" s="6">
        <v>66.0939</v>
      </c>
      <c r="G14" s="8">
        <f t="shared" si="0"/>
        <v>55.28205651501871</v>
      </c>
      <c r="H14" s="5"/>
    </row>
    <row r="15" spans="1:8" s="11" customFormat="1" ht="14.25">
      <c r="A15" s="12" t="s">
        <v>62</v>
      </c>
      <c r="B15" s="12">
        <f>SUM(B7:B14)</f>
        <v>2201.5122</v>
      </c>
      <c r="C15" s="15">
        <f>(B15/92128)*100</f>
        <v>2.3896233501215702</v>
      </c>
      <c r="D15" s="13"/>
      <c r="E15" s="12" t="s">
        <v>63</v>
      </c>
      <c r="F15" s="12">
        <f>SUM(F7:F14)</f>
        <v>1182.3717000000001</v>
      </c>
      <c r="G15" s="14">
        <f>(F15/B15)*100</f>
        <v>53.7072517699425</v>
      </c>
      <c r="H15" s="10"/>
    </row>
    <row r="16" spans="1:8" ht="14.25">
      <c r="A16" s="9"/>
      <c r="B16" s="6"/>
      <c r="C16" s="7"/>
      <c r="D16" s="7"/>
      <c r="E16" s="6"/>
      <c r="F16" s="6"/>
      <c r="G16" s="8"/>
      <c r="H16" s="5"/>
    </row>
    <row r="17" spans="1:8" ht="14.25">
      <c r="A17" s="6" t="s">
        <v>9</v>
      </c>
      <c r="B17" s="6">
        <v>2726.4581</v>
      </c>
      <c r="C17" s="7"/>
      <c r="D17" s="7"/>
      <c r="E17" s="6" t="s">
        <v>9</v>
      </c>
      <c r="F17" s="6">
        <v>2574.6575</v>
      </c>
      <c r="G17" s="8">
        <f>F17/B17*100</f>
        <v>94.43231495103483</v>
      </c>
      <c r="H17" s="5"/>
    </row>
    <row r="18" spans="1:8" ht="14.25">
      <c r="A18" s="6" t="s">
        <v>50</v>
      </c>
      <c r="B18" s="6">
        <v>96.5669</v>
      </c>
      <c r="C18" s="7"/>
      <c r="D18" s="7"/>
      <c r="E18" s="6" t="s">
        <v>50</v>
      </c>
      <c r="F18" s="6">
        <v>95.8609</v>
      </c>
      <c r="G18" s="8">
        <f>F18/B18*100</f>
        <v>99.26890062744066</v>
      </c>
      <c r="H18" s="5"/>
    </row>
    <row r="19" spans="1:8" ht="14.25">
      <c r="A19" s="6" t="s">
        <v>10</v>
      </c>
      <c r="B19" s="6">
        <v>11.4998</v>
      </c>
      <c r="C19" s="7"/>
      <c r="D19" s="7"/>
      <c r="E19" s="6" t="s">
        <v>10</v>
      </c>
      <c r="F19" s="6">
        <v>11.4998</v>
      </c>
      <c r="G19" s="8">
        <f>F19/B19*100</f>
        <v>100</v>
      </c>
      <c r="H19" s="5"/>
    </row>
    <row r="20" spans="1:8" ht="14.25">
      <c r="A20" s="9" t="s">
        <v>39</v>
      </c>
      <c r="B20" s="6">
        <v>72.0916</v>
      </c>
      <c r="C20" s="7"/>
      <c r="D20" s="7"/>
      <c r="E20" s="6" t="s">
        <v>39</v>
      </c>
      <c r="F20" s="6">
        <v>69.2486</v>
      </c>
      <c r="G20" s="8">
        <f>F20/B20*100</f>
        <v>96.05640601678974</v>
      </c>
      <c r="H20" s="5"/>
    </row>
    <row r="21" spans="1:8" ht="14.25">
      <c r="A21" s="9" t="s">
        <v>15</v>
      </c>
      <c r="B21" s="6">
        <v>504.8941</v>
      </c>
      <c r="C21" s="7"/>
      <c r="D21" s="7"/>
      <c r="E21" s="6" t="s">
        <v>15</v>
      </c>
      <c r="F21" s="6">
        <v>502.2235</v>
      </c>
      <c r="G21" s="8">
        <f>F21/B21*100</f>
        <v>99.47105739599651</v>
      </c>
      <c r="H21" s="5"/>
    </row>
    <row r="22" spans="1:8" ht="14.25">
      <c r="A22" s="12" t="s">
        <v>62</v>
      </c>
      <c r="B22" s="12">
        <f>SUM(B17:B21)</f>
        <v>3411.5105</v>
      </c>
      <c r="C22" s="15">
        <f>(B22/92128)*100</f>
        <v>3.7030115708579365</v>
      </c>
      <c r="D22" s="16"/>
      <c r="E22" s="12" t="s">
        <v>62</v>
      </c>
      <c r="F22" s="12">
        <f>SUM(F17:F21)</f>
        <v>3253.4903</v>
      </c>
      <c r="G22" s="14">
        <f>(F22/B22)*100</f>
        <v>95.36802832645539</v>
      </c>
      <c r="H22" s="5"/>
    </row>
    <row r="23" spans="1:8" ht="14.25">
      <c r="A23" s="9"/>
      <c r="B23" s="6"/>
      <c r="C23" s="7"/>
      <c r="D23" s="7"/>
      <c r="E23" s="6"/>
      <c r="F23" s="6"/>
      <c r="G23" s="8"/>
      <c r="H23" s="5"/>
    </row>
    <row r="24" spans="1:8" ht="14.25">
      <c r="A24" s="6" t="s">
        <v>7</v>
      </c>
      <c r="B24" s="6">
        <v>6413.9896</v>
      </c>
      <c r="C24" s="7"/>
      <c r="D24" s="7"/>
      <c r="E24" s="6" t="s">
        <v>7</v>
      </c>
      <c r="F24" s="6">
        <v>6146.6105</v>
      </c>
      <c r="G24" s="8">
        <f aca="true" t="shared" si="1" ref="G24:G29">F24/B24*100</f>
        <v>95.83131378947044</v>
      </c>
      <c r="H24" s="5"/>
    </row>
    <row r="25" spans="1:8" ht="14.25">
      <c r="A25" s="6" t="s">
        <v>42</v>
      </c>
      <c r="B25" s="6">
        <v>106.5614</v>
      </c>
      <c r="C25" s="7"/>
      <c r="D25" s="7"/>
      <c r="E25" s="6" t="s">
        <v>42</v>
      </c>
      <c r="F25" s="6">
        <v>22.0182</v>
      </c>
      <c r="G25" s="8">
        <f t="shared" si="1"/>
        <v>20.662453759053463</v>
      </c>
      <c r="H25" s="5"/>
    </row>
    <row r="26" spans="1:8" ht="14.25">
      <c r="A26" s="6" t="s">
        <v>13</v>
      </c>
      <c r="B26" s="6">
        <v>1863.0925</v>
      </c>
      <c r="C26" s="7"/>
      <c r="D26" s="7"/>
      <c r="E26" s="6" t="s">
        <v>13</v>
      </c>
      <c r="F26" s="6">
        <v>1861.1235</v>
      </c>
      <c r="G26" s="8">
        <f t="shared" si="1"/>
        <v>99.894315499633</v>
      </c>
      <c r="H26" s="5"/>
    </row>
    <row r="27" spans="1:8" ht="14.25">
      <c r="A27" s="6" t="s">
        <v>51</v>
      </c>
      <c r="B27" s="6">
        <v>10.5879</v>
      </c>
      <c r="C27" s="7"/>
      <c r="D27" s="7"/>
      <c r="E27" s="6" t="s">
        <v>51</v>
      </c>
      <c r="F27" s="6">
        <v>10.5879</v>
      </c>
      <c r="G27" s="8">
        <f t="shared" si="1"/>
        <v>100</v>
      </c>
      <c r="H27" s="5"/>
    </row>
    <row r="28" spans="1:8" ht="14.25">
      <c r="A28" s="6" t="s">
        <v>27</v>
      </c>
      <c r="B28" s="6">
        <v>1401.0818</v>
      </c>
      <c r="C28" s="7"/>
      <c r="D28" s="7"/>
      <c r="E28" s="6" t="s">
        <v>27</v>
      </c>
      <c r="F28" s="6">
        <v>939.9726</v>
      </c>
      <c r="G28" s="8">
        <f t="shared" si="1"/>
        <v>67.0890593254441</v>
      </c>
      <c r="H28" s="5"/>
    </row>
    <row r="29" spans="1:8" ht="14.25">
      <c r="A29" s="6" t="s">
        <v>28</v>
      </c>
      <c r="B29" s="6">
        <v>1610.0069</v>
      </c>
      <c r="C29" s="7"/>
      <c r="D29" s="7"/>
      <c r="E29" s="6" t="s">
        <v>28</v>
      </c>
      <c r="F29" s="6">
        <v>816.2169</v>
      </c>
      <c r="G29" s="8">
        <f t="shared" si="1"/>
        <v>50.69648459270578</v>
      </c>
      <c r="H29" s="5"/>
    </row>
    <row r="30" spans="1:8" ht="14.25">
      <c r="A30" s="12" t="s">
        <v>62</v>
      </c>
      <c r="B30" s="12">
        <f>SUM(B24:B29)</f>
        <v>11405.3201</v>
      </c>
      <c r="C30" s="15">
        <f>(B30/92128)*100</f>
        <v>12.379862908127823</v>
      </c>
      <c r="D30" s="16"/>
      <c r="E30" s="12" t="s">
        <v>62</v>
      </c>
      <c r="F30" s="12">
        <f>SUM(F24:F29)</f>
        <v>9796.5296</v>
      </c>
      <c r="G30" s="14">
        <f>(F30/B30)*100</f>
        <v>85.89438537547052</v>
      </c>
      <c r="H30" s="5"/>
    </row>
    <row r="31" spans="1:8" ht="14.25">
      <c r="A31" s="6"/>
      <c r="B31" s="6"/>
      <c r="C31" s="7"/>
      <c r="D31" s="7"/>
      <c r="E31" s="6"/>
      <c r="F31" s="6"/>
      <c r="G31" s="8"/>
      <c r="H31" s="5"/>
    </row>
    <row r="32" spans="1:8" ht="14.25">
      <c r="A32" s="6" t="s">
        <v>43</v>
      </c>
      <c r="B32" s="6">
        <v>189.1544</v>
      </c>
      <c r="C32" s="7"/>
      <c r="D32" s="7"/>
      <c r="E32" s="6" t="s">
        <v>43</v>
      </c>
      <c r="F32" s="6">
        <v>159.6949</v>
      </c>
      <c r="G32" s="8">
        <f aca="true" t="shared" si="2" ref="G32:G37">F32/B32*100</f>
        <v>84.42568610616512</v>
      </c>
      <c r="H32" s="5"/>
    </row>
    <row r="33" spans="1:8" ht="14.25">
      <c r="A33" s="6" t="s">
        <v>44</v>
      </c>
      <c r="B33" s="6">
        <v>8.0886</v>
      </c>
      <c r="C33" s="7"/>
      <c r="D33" s="7"/>
      <c r="F33" s="4"/>
      <c r="G33" s="8">
        <f t="shared" si="2"/>
        <v>0</v>
      </c>
      <c r="H33" s="5"/>
    </row>
    <row r="34" spans="1:8" ht="14.25">
      <c r="A34" s="6" t="s">
        <v>45</v>
      </c>
      <c r="B34" s="6">
        <v>953.9732</v>
      </c>
      <c r="C34" s="7"/>
      <c r="D34" s="7"/>
      <c r="E34" s="6" t="s">
        <v>45</v>
      </c>
      <c r="F34" s="6">
        <v>916.1651</v>
      </c>
      <c r="G34" s="8">
        <f t="shared" si="2"/>
        <v>96.03677545658516</v>
      </c>
      <c r="H34" s="5"/>
    </row>
    <row r="35" spans="1:8" ht="14.25">
      <c r="A35" s="6" t="s">
        <v>46</v>
      </c>
      <c r="B35" s="6">
        <v>90.2262</v>
      </c>
      <c r="C35" s="7"/>
      <c r="D35" s="7"/>
      <c r="E35" s="6" t="s">
        <v>46</v>
      </c>
      <c r="F35" s="6">
        <v>62.394</v>
      </c>
      <c r="G35" s="8">
        <f t="shared" si="2"/>
        <v>69.15286247231957</v>
      </c>
      <c r="H35" s="5"/>
    </row>
    <row r="36" spans="1:8" ht="14.25">
      <c r="A36" s="6" t="s">
        <v>47</v>
      </c>
      <c r="B36" s="6">
        <v>21.545</v>
      </c>
      <c r="C36" s="7"/>
      <c r="D36" s="7"/>
      <c r="E36" s="6" t="s">
        <v>47</v>
      </c>
      <c r="F36" s="6">
        <v>21.545</v>
      </c>
      <c r="G36" s="8">
        <f t="shared" si="2"/>
        <v>100</v>
      </c>
      <c r="H36" s="5"/>
    </row>
    <row r="37" spans="1:8" ht="14.25">
      <c r="A37" s="6" t="s">
        <v>8</v>
      </c>
      <c r="B37" s="6">
        <v>1612.2144</v>
      </c>
      <c r="C37" s="7"/>
      <c r="D37" s="7"/>
      <c r="E37" s="6" t="s">
        <v>8</v>
      </c>
      <c r="F37" s="6">
        <v>1316.1076</v>
      </c>
      <c r="G37" s="8">
        <f t="shared" si="2"/>
        <v>81.63353459688736</v>
      </c>
      <c r="H37" s="5"/>
    </row>
    <row r="38" spans="1:8" ht="14.25">
      <c r="A38" s="12" t="s">
        <v>62</v>
      </c>
      <c r="B38" s="12">
        <f>SUM(B32:B37)</f>
        <v>2875.2018000000003</v>
      </c>
      <c r="C38" s="15">
        <f>(B38/92128)*100</f>
        <v>3.1208772577283783</v>
      </c>
      <c r="D38" s="7"/>
      <c r="E38" s="12" t="s">
        <v>62</v>
      </c>
      <c r="F38" s="12">
        <f>SUM(F32:F37)</f>
        <v>2475.9066000000003</v>
      </c>
      <c r="G38" s="14">
        <f>(F38/B38)*100</f>
        <v>86.11244608987097</v>
      </c>
      <c r="H38" s="5"/>
    </row>
    <row r="39" spans="1:8" ht="14.25">
      <c r="A39" s="6"/>
      <c r="B39" s="6"/>
      <c r="C39" s="7"/>
      <c r="D39" s="7"/>
      <c r="E39" s="6"/>
      <c r="F39" s="6"/>
      <c r="G39" s="8"/>
      <c r="H39" s="5"/>
    </row>
    <row r="40" spans="1:8" ht="14.25">
      <c r="A40" s="6" t="s">
        <v>11</v>
      </c>
      <c r="B40" s="6">
        <v>11855.4737</v>
      </c>
      <c r="C40" s="7"/>
      <c r="D40" s="7"/>
      <c r="E40" s="6" t="s">
        <v>11</v>
      </c>
      <c r="F40" s="6">
        <v>7776.1583</v>
      </c>
      <c r="G40" s="8">
        <f>F40/B40*100</f>
        <v>65.59129138804465</v>
      </c>
      <c r="H40" s="5"/>
    </row>
    <row r="41" spans="1:8" ht="14.25">
      <c r="A41" s="6" t="s">
        <v>12</v>
      </c>
      <c r="B41" s="6">
        <v>9287.9236</v>
      </c>
      <c r="C41" s="7"/>
      <c r="D41" s="7"/>
      <c r="E41" s="6" t="s">
        <v>12</v>
      </c>
      <c r="F41" s="6">
        <v>5695.2263</v>
      </c>
      <c r="G41" s="8">
        <f>F41/B41*100</f>
        <v>61.31861700498915</v>
      </c>
      <c r="H41" s="5"/>
    </row>
    <row r="42" spans="1:8" ht="14.25">
      <c r="A42" s="12" t="s">
        <v>62</v>
      </c>
      <c r="B42" s="12">
        <f>SUM(B40:B41)</f>
        <v>21143.3973</v>
      </c>
      <c r="C42" s="15">
        <f>(B42/92128)*100</f>
        <v>22.95002312000695</v>
      </c>
      <c r="D42" s="7"/>
      <c r="E42" s="12" t="s">
        <v>62</v>
      </c>
      <c r="F42" s="12">
        <f>SUM(F40:F41)</f>
        <v>13471.384600000001</v>
      </c>
      <c r="G42" s="14">
        <f>(F42/B42)*100</f>
        <v>63.71438046997301</v>
      </c>
      <c r="H42" s="5"/>
    </row>
    <row r="43" spans="1:8" ht="14.25">
      <c r="A43" s="6"/>
      <c r="B43" s="6"/>
      <c r="C43" s="7"/>
      <c r="D43" s="7"/>
      <c r="E43" s="6"/>
      <c r="F43" s="6"/>
      <c r="G43" s="8"/>
      <c r="H43" s="5"/>
    </row>
    <row r="44" spans="1:8" ht="14.25">
      <c r="A44" s="6" t="s">
        <v>54</v>
      </c>
      <c r="B44" s="6">
        <v>2623.7582</v>
      </c>
      <c r="C44" s="7"/>
      <c r="D44" s="7"/>
      <c r="E44" s="6" t="s">
        <v>54</v>
      </c>
      <c r="F44" s="6">
        <v>1970.7326</v>
      </c>
      <c r="G44" s="8">
        <f aca="true" t="shared" si="3" ref="G44:G49">F44/B44*100</f>
        <v>75.11106015790632</v>
      </c>
      <c r="H44" s="5"/>
    </row>
    <row r="45" spans="1:8" ht="14.25">
      <c r="A45" s="6" t="s">
        <v>19</v>
      </c>
      <c r="B45" s="6">
        <v>13875.728</v>
      </c>
      <c r="C45" s="7"/>
      <c r="D45" s="7"/>
      <c r="E45" s="6" t="s">
        <v>19</v>
      </c>
      <c r="F45" s="6">
        <v>12131.9133</v>
      </c>
      <c r="G45" s="8">
        <f t="shared" si="3"/>
        <v>87.43262551701793</v>
      </c>
      <c r="H45" s="5"/>
    </row>
    <row r="46" spans="1:8" ht="14.25">
      <c r="A46" s="6" t="s">
        <v>20</v>
      </c>
      <c r="B46" s="6">
        <v>370.7994</v>
      </c>
      <c r="C46" s="7"/>
      <c r="D46" s="7"/>
      <c r="E46" s="6" t="s">
        <v>20</v>
      </c>
      <c r="F46" s="6">
        <v>116.1483</v>
      </c>
      <c r="G46" s="8">
        <f t="shared" si="3"/>
        <v>31.32375618730775</v>
      </c>
      <c r="H46" s="5"/>
    </row>
    <row r="47" spans="1:8" ht="14.25">
      <c r="A47" s="6" t="s">
        <v>21</v>
      </c>
      <c r="B47" s="6">
        <v>117.7054</v>
      </c>
      <c r="C47" s="7"/>
      <c r="D47" s="7"/>
      <c r="E47" s="6" t="s">
        <v>21</v>
      </c>
      <c r="F47" s="6">
        <v>117.7054</v>
      </c>
      <c r="G47" s="8">
        <f t="shared" si="3"/>
        <v>100</v>
      </c>
      <c r="H47" s="5"/>
    </row>
    <row r="48" spans="1:8" ht="14.25">
      <c r="A48" s="6" t="s">
        <v>22</v>
      </c>
      <c r="B48" s="6">
        <v>3149.4264</v>
      </c>
      <c r="C48" s="7"/>
      <c r="D48" s="7"/>
      <c r="E48" s="6" t="s">
        <v>22</v>
      </c>
      <c r="F48" s="6">
        <v>2813.1849</v>
      </c>
      <c r="G48" s="8">
        <f t="shared" si="3"/>
        <v>89.32372256738562</v>
      </c>
      <c r="H48" s="5"/>
    </row>
    <row r="49" spans="1:8" ht="14.25">
      <c r="A49" s="6" t="s">
        <v>55</v>
      </c>
      <c r="B49" s="6">
        <v>8.6866</v>
      </c>
      <c r="C49" s="7"/>
      <c r="D49" s="7"/>
      <c r="E49" s="6" t="s">
        <v>55</v>
      </c>
      <c r="F49" s="6">
        <v>8.6866</v>
      </c>
      <c r="G49" s="8">
        <f t="shared" si="3"/>
        <v>100</v>
      </c>
      <c r="H49" s="5"/>
    </row>
    <row r="50" spans="1:8" ht="14.25">
      <c r="A50" s="12" t="s">
        <v>62</v>
      </c>
      <c r="B50" s="12">
        <f>SUM(B44:B49)</f>
        <v>20146.104</v>
      </c>
      <c r="C50" s="15">
        <f>(B50/92128)*100</f>
        <v>21.86751476207016</v>
      </c>
      <c r="D50" s="7"/>
      <c r="E50" s="12" t="s">
        <v>62</v>
      </c>
      <c r="F50" s="12">
        <f>SUM(F44:F49)</f>
        <v>17158.371100000004</v>
      </c>
      <c r="G50" s="14">
        <f>(F50/B50)*100</f>
        <v>85.16967399751339</v>
      </c>
      <c r="H50" s="5"/>
    </row>
    <row r="51" spans="1:8" ht="14.25">
      <c r="A51" s="6"/>
      <c r="B51" s="6"/>
      <c r="C51" s="7"/>
      <c r="D51" s="7"/>
      <c r="E51" s="6"/>
      <c r="F51" s="6"/>
      <c r="G51" s="8"/>
      <c r="H51" s="5"/>
    </row>
    <row r="52" spans="1:8" ht="14.25">
      <c r="A52" s="6" t="s">
        <v>23</v>
      </c>
      <c r="B52" s="6">
        <v>11190.3861</v>
      </c>
      <c r="C52" s="7"/>
      <c r="D52" s="7"/>
      <c r="E52" s="6" t="s">
        <v>23</v>
      </c>
      <c r="F52" s="6">
        <v>7634.5146</v>
      </c>
      <c r="G52" s="8">
        <f aca="true" t="shared" si="4" ref="G52:G65">F52/B52*100</f>
        <v>68.22387120315715</v>
      </c>
      <c r="H52" s="5"/>
    </row>
    <row r="53" spans="1:8" ht="14.25">
      <c r="A53" s="6" t="s">
        <v>24</v>
      </c>
      <c r="B53" s="6">
        <v>205.7122</v>
      </c>
      <c r="C53" s="7"/>
      <c r="D53" s="7"/>
      <c r="E53" s="6" t="s">
        <v>24</v>
      </c>
      <c r="F53" s="6">
        <v>55.717</v>
      </c>
      <c r="G53" s="8">
        <f t="shared" si="4"/>
        <v>27.084927388847134</v>
      </c>
      <c r="H53" s="5"/>
    </row>
    <row r="54" spans="1:8" ht="14.25">
      <c r="A54" s="6" t="s">
        <v>25</v>
      </c>
      <c r="B54" s="6">
        <v>2298.3518</v>
      </c>
      <c r="C54" s="7"/>
      <c r="D54" s="7"/>
      <c r="E54" s="6" t="s">
        <v>25</v>
      </c>
      <c r="F54" s="6">
        <v>1871.0364</v>
      </c>
      <c r="G54" s="8">
        <f t="shared" si="4"/>
        <v>81.40774619446857</v>
      </c>
      <c r="H54" s="5"/>
    </row>
    <row r="55" spans="1:8" ht="14.25">
      <c r="A55" s="6" t="s">
        <v>56</v>
      </c>
      <c r="B55" s="6">
        <v>22.9138</v>
      </c>
      <c r="C55" s="7"/>
      <c r="D55" s="7"/>
      <c r="E55" s="6" t="s">
        <v>56</v>
      </c>
      <c r="F55" s="6">
        <v>10.3052</v>
      </c>
      <c r="G55" s="8">
        <f t="shared" si="4"/>
        <v>44.973771264478174</v>
      </c>
      <c r="H55" s="5"/>
    </row>
    <row r="56" spans="1:8" ht="14.25">
      <c r="A56" s="6" t="s">
        <v>26</v>
      </c>
      <c r="B56" s="6">
        <v>28.5618</v>
      </c>
      <c r="C56" s="7"/>
      <c r="D56" s="7"/>
      <c r="E56" s="6" t="s">
        <v>26</v>
      </c>
      <c r="F56" s="6">
        <v>28.5447</v>
      </c>
      <c r="G56" s="8">
        <f t="shared" si="4"/>
        <v>99.9401298237506</v>
      </c>
      <c r="H56" s="5"/>
    </row>
    <row r="57" spans="1:8" ht="14.25">
      <c r="A57" s="6" t="s">
        <v>57</v>
      </c>
      <c r="B57" s="6">
        <v>59.5904</v>
      </c>
      <c r="C57" s="7"/>
      <c r="D57" s="7"/>
      <c r="E57" s="6" t="s">
        <v>57</v>
      </c>
      <c r="F57" s="6">
        <v>59.5904</v>
      </c>
      <c r="G57" s="8">
        <f t="shared" si="4"/>
        <v>100</v>
      </c>
      <c r="H57" s="5"/>
    </row>
    <row r="58" spans="1:8" ht="14.25">
      <c r="A58" s="6" t="s">
        <v>16</v>
      </c>
      <c r="B58" s="6">
        <v>26.3046</v>
      </c>
      <c r="C58" s="7"/>
      <c r="D58" s="7"/>
      <c r="E58" s="6" t="s">
        <v>16</v>
      </c>
      <c r="F58" s="6">
        <v>24.3709</v>
      </c>
      <c r="G58" s="8">
        <f t="shared" si="4"/>
        <v>92.64881427583008</v>
      </c>
      <c r="H58" s="5"/>
    </row>
    <row r="59" spans="1:8" ht="14.25">
      <c r="A59" s="6" t="s">
        <v>17</v>
      </c>
      <c r="B59" s="6">
        <v>91.5568</v>
      </c>
      <c r="C59" s="7"/>
      <c r="D59" s="7"/>
      <c r="E59" s="6" t="s">
        <v>17</v>
      </c>
      <c r="F59" s="6">
        <v>87.9543</v>
      </c>
      <c r="G59" s="8">
        <f t="shared" si="4"/>
        <v>96.06528406410011</v>
      </c>
      <c r="H59" s="5"/>
    </row>
    <row r="60" spans="1:8" ht="14.25">
      <c r="A60" s="6" t="s">
        <v>52</v>
      </c>
      <c r="B60" s="6">
        <v>13.8063</v>
      </c>
      <c r="C60" s="7"/>
      <c r="D60" s="7"/>
      <c r="E60" s="6" t="s">
        <v>52</v>
      </c>
      <c r="F60" s="6">
        <v>13.8063</v>
      </c>
      <c r="G60" s="8">
        <f t="shared" si="4"/>
        <v>100</v>
      </c>
      <c r="H60" s="5"/>
    </row>
    <row r="61" spans="1:8" ht="14.25">
      <c r="A61" s="6" t="s">
        <v>18</v>
      </c>
      <c r="B61" s="6">
        <v>248.3377</v>
      </c>
      <c r="C61" s="7"/>
      <c r="D61" s="7"/>
      <c r="E61" s="6" t="s">
        <v>18</v>
      </c>
      <c r="F61" s="6">
        <v>241.4588</v>
      </c>
      <c r="G61" s="8">
        <f t="shared" si="4"/>
        <v>97.23002186136056</v>
      </c>
      <c r="H61" s="5"/>
    </row>
    <row r="62" spans="1:8" ht="14.25">
      <c r="A62" s="6" t="s">
        <v>29</v>
      </c>
      <c r="B62" s="6">
        <v>5690.7973</v>
      </c>
      <c r="C62" s="7"/>
      <c r="D62" s="7"/>
      <c r="E62" s="6" t="s">
        <v>29</v>
      </c>
      <c r="F62" s="6">
        <v>5039.7341</v>
      </c>
      <c r="G62" s="8">
        <f t="shared" si="4"/>
        <v>88.55936759511711</v>
      </c>
      <c r="H62" s="4"/>
    </row>
    <row r="63" spans="1:7" ht="14.25">
      <c r="A63" s="6" t="s">
        <v>30</v>
      </c>
      <c r="B63" s="6">
        <v>643.5431</v>
      </c>
      <c r="C63" s="7"/>
      <c r="D63" s="7"/>
      <c r="E63" s="6" t="s">
        <v>30</v>
      </c>
      <c r="F63" s="6">
        <v>589.4023</v>
      </c>
      <c r="G63" s="8">
        <f t="shared" si="4"/>
        <v>91.58707474293485</v>
      </c>
    </row>
    <row r="64" spans="1:7" s="2" customFormat="1" ht="15" thickBot="1">
      <c r="A64" s="6" t="s">
        <v>31</v>
      </c>
      <c r="B64" s="6">
        <v>1128.4536</v>
      </c>
      <c r="C64" s="7"/>
      <c r="D64" s="7"/>
      <c r="E64" s="6" t="s">
        <v>31</v>
      </c>
      <c r="F64" s="6">
        <v>984.5258</v>
      </c>
      <c r="G64" s="8">
        <f t="shared" si="4"/>
        <v>87.24557217062359</v>
      </c>
    </row>
    <row r="65" spans="1:7" ht="14.25">
      <c r="A65" s="6" t="s">
        <v>32</v>
      </c>
      <c r="B65" s="6">
        <v>177.4676</v>
      </c>
      <c r="C65" s="7"/>
      <c r="D65" s="7"/>
      <c r="E65" s="6" t="s">
        <v>32</v>
      </c>
      <c r="F65" s="6">
        <v>141.6868</v>
      </c>
      <c r="G65" s="8">
        <f t="shared" si="4"/>
        <v>79.83812256434413</v>
      </c>
    </row>
    <row r="66" spans="1:7" ht="14.25">
      <c r="A66" s="12" t="s">
        <v>62</v>
      </c>
      <c r="B66" s="12">
        <f>SUM(B52:B65)</f>
        <v>21825.7831</v>
      </c>
      <c r="C66" s="15">
        <f>(B66/92128)*100</f>
        <v>23.69071628603682</v>
      </c>
      <c r="D66" s="7"/>
      <c r="E66" s="12" t="s">
        <v>62</v>
      </c>
      <c r="F66" s="12">
        <f>SUM(F52:F65)</f>
        <v>16782.6476</v>
      </c>
      <c r="G66" s="14">
        <f>(F66/B66)*100</f>
        <v>76.89367901763855</v>
      </c>
    </row>
    <row r="67" spans="1:7" ht="14.25">
      <c r="A67" s="6"/>
      <c r="B67" s="6"/>
      <c r="C67" s="7"/>
      <c r="D67" s="7"/>
      <c r="E67" s="6"/>
      <c r="F67" s="6"/>
      <c r="G67" s="8"/>
    </row>
    <row r="68" spans="1:7" ht="14.25">
      <c r="A68" s="6" t="s">
        <v>33</v>
      </c>
      <c r="B68" s="6">
        <v>1057.1914</v>
      </c>
      <c r="C68" s="7"/>
      <c r="D68" s="7"/>
      <c r="E68" s="6" t="s">
        <v>33</v>
      </c>
      <c r="F68" s="6">
        <v>910.6784</v>
      </c>
      <c r="G68" s="8">
        <f>F68/B68*100</f>
        <v>86.14129853875089</v>
      </c>
    </row>
    <row r="69" spans="1:7" ht="14.25">
      <c r="A69" s="6"/>
      <c r="B69" s="6"/>
      <c r="C69" s="7"/>
      <c r="D69" s="7"/>
      <c r="E69" s="6"/>
      <c r="F69" s="6"/>
      <c r="G69" s="8"/>
    </row>
    <row r="70" spans="1:7" ht="14.25">
      <c r="A70" s="6" t="s">
        <v>2</v>
      </c>
      <c r="B70" s="6">
        <v>1677.7426</v>
      </c>
      <c r="C70" s="7"/>
      <c r="D70" s="7"/>
      <c r="E70" s="6" t="s">
        <v>2</v>
      </c>
      <c r="F70" s="6">
        <v>1467.032</v>
      </c>
      <c r="G70" s="8">
        <f>F70/B70*100</f>
        <v>87.44082673945334</v>
      </c>
    </row>
    <row r="71" spans="1:7" ht="14.25">
      <c r="A71" s="6" t="s">
        <v>3</v>
      </c>
      <c r="B71" s="6">
        <v>5932.1256</v>
      </c>
      <c r="C71" s="7"/>
      <c r="D71" s="7"/>
      <c r="E71" s="6" t="s">
        <v>3</v>
      </c>
      <c r="F71" s="6">
        <v>5120.5719</v>
      </c>
      <c r="G71" s="8">
        <f>F71/B71*100</f>
        <v>86.31934394645992</v>
      </c>
    </row>
    <row r="72" spans="1:7" ht="14.25">
      <c r="A72" s="6" t="s">
        <v>40</v>
      </c>
      <c r="B72" s="6">
        <v>50.1212</v>
      </c>
      <c r="C72" s="7"/>
      <c r="D72" s="7"/>
      <c r="E72" s="6" t="s">
        <v>40</v>
      </c>
      <c r="F72" s="6">
        <v>46.6565</v>
      </c>
      <c r="G72" s="8">
        <f>F72/B72*100</f>
        <v>93.08735624845374</v>
      </c>
    </row>
    <row r="73" spans="1:7" ht="14.25">
      <c r="A73" s="12" t="s">
        <v>62</v>
      </c>
      <c r="B73" s="12">
        <f>SUM(B70:B72)</f>
        <v>7659.9894</v>
      </c>
      <c r="C73" s="15">
        <f>(B73/92128)*100</f>
        <v>8.314507424452936</v>
      </c>
      <c r="D73" s="7"/>
      <c r="E73" s="12" t="s">
        <v>62</v>
      </c>
      <c r="F73" s="12">
        <f>SUM(F70:F72)</f>
        <v>6634.2604</v>
      </c>
      <c r="G73" s="14">
        <f>(F73/B73)*100</f>
        <v>86.60926345407213</v>
      </c>
    </row>
    <row r="74" spans="1:7" ht="14.25">
      <c r="A74" s="6"/>
      <c r="B74" s="6"/>
      <c r="C74" s="7"/>
      <c r="D74" s="7"/>
      <c r="E74" s="6"/>
      <c r="F74" s="6"/>
      <c r="G74" s="8"/>
    </row>
    <row r="75" spans="1:7" ht="14.25">
      <c r="A75" s="6" t="s">
        <v>34</v>
      </c>
      <c r="B75" s="6">
        <v>367.7086</v>
      </c>
      <c r="C75" s="7"/>
      <c r="D75" s="7"/>
      <c r="E75" s="6" t="s">
        <v>34</v>
      </c>
      <c r="F75" s="6">
        <v>356.2765</v>
      </c>
      <c r="G75" s="8">
        <f>F75/B75*100</f>
        <v>96.8909892235319</v>
      </c>
    </row>
    <row r="76" spans="1:7" ht="14.25">
      <c r="A76" s="6"/>
      <c r="B76" s="6"/>
      <c r="C76" s="7"/>
      <c r="D76" s="7"/>
      <c r="E76" s="6"/>
      <c r="F76" s="6"/>
      <c r="G76" s="8"/>
    </row>
    <row r="77" spans="1:7" ht="14.25">
      <c r="A77" s="6" t="s">
        <v>35</v>
      </c>
      <c r="B77" s="6">
        <v>29.381</v>
      </c>
      <c r="C77" s="7"/>
      <c r="D77" s="7"/>
      <c r="E77" s="6" t="s">
        <v>35</v>
      </c>
      <c r="F77" s="6">
        <v>0.9139</v>
      </c>
      <c r="G77" s="8">
        <f>F77/B77*100</f>
        <v>3.110513597222695</v>
      </c>
    </row>
    <row r="78" spans="1:7" ht="14.25">
      <c r="A78" s="6" t="s">
        <v>58</v>
      </c>
      <c r="B78" s="6">
        <v>5.076</v>
      </c>
      <c r="C78" s="7"/>
      <c r="D78" s="7"/>
      <c r="E78" s="6"/>
      <c r="F78" s="6">
        <v>0.0328</v>
      </c>
      <c r="G78" s="8">
        <f>F78/B78*100</f>
        <v>0.6461780929866037</v>
      </c>
    </row>
    <row r="79" spans="1:7" ht="14.25">
      <c r="A79" s="12" t="s">
        <v>62</v>
      </c>
      <c r="B79" s="12">
        <f>SUM(B77:B78)</f>
        <v>34.457</v>
      </c>
      <c r="C79" s="15">
        <f>(B79/92128)*100</f>
        <v>0.037401224383466485</v>
      </c>
      <c r="D79" s="7"/>
      <c r="E79" s="18" t="s">
        <v>65</v>
      </c>
      <c r="F79" s="12">
        <f>SUM(F77:F78)</f>
        <v>0.9467000000000001</v>
      </c>
      <c r="G79" s="14">
        <f>(F79/B79)*100</f>
        <v>2.7474823693298895</v>
      </c>
    </row>
    <row r="82" spans="1:7" ht="14.25">
      <c r="A82" s="17" t="s">
        <v>66</v>
      </c>
      <c r="B82" s="19">
        <f>(B15+B22+B30+B38+B42+B50+B66+B68+B73+B75+B79)</f>
        <v>92128.1754</v>
      </c>
      <c r="E82" s="17" t="s">
        <v>67</v>
      </c>
      <c r="F82" s="19">
        <f>(F15+F22+F30+F38+F42+F50+F66+F68+F73+F75+F79)</f>
        <v>72022.8635</v>
      </c>
      <c r="G82" s="20">
        <f>(F82/B82)*100</f>
        <v>78.1768044219836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Victor</cp:lastModifiedBy>
  <cp:lastPrinted>2015-07-28T15:59:12Z</cp:lastPrinted>
  <dcterms:created xsi:type="dcterms:W3CDTF">2015-03-16T07:39:37Z</dcterms:created>
  <dcterms:modified xsi:type="dcterms:W3CDTF">2015-07-28T16:01:45Z</dcterms:modified>
  <cp:category/>
  <cp:version/>
  <cp:contentType/>
  <cp:contentStatus/>
</cp:coreProperties>
</file>